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5"/>
  <workbookPr/>
  <mc:AlternateContent xmlns:mc="http://schemas.openxmlformats.org/markup-compatibility/2006">
    <mc:Choice Requires="x15">
      <x15ac:absPath xmlns:x15ac="http://schemas.microsoft.com/office/spreadsheetml/2010/11/ac" url="/Users/teo/Desktop/"/>
    </mc:Choice>
  </mc:AlternateContent>
  <xr:revisionPtr revIDLastSave="0" documentId="8_{EA1DECE8-B8F6-BE4D-BE3E-C3156E6FB888}" xr6:coauthVersionLast="47" xr6:coauthVersionMax="47" xr10:uidLastSave="{00000000-0000-0000-0000-000000000000}"/>
  <bookViews>
    <workbookView xWindow="1200" yWindow="620" windowWidth="27600" windowHeight="17380" xr2:uid="{00000000-000D-0000-FFFF-FFFF00000000}"/>
  </bookViews>
  <sheets>
    <sheet name="Feuil1" sheetId="1" r:id="rId1"/>
  </sheets>
  <definedNames>
    <definedName name="_xlnm.Print_Area" localSheetId="0">Feuil1!$B$2:$I$50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B6" i="1"/>
  <c r="B38" i="1" l="1"/>
  <c r="B47" i="1"/>
  <c r="B7" i="1"/>
  <c r="B44" i="1"/>
  <c r="B43" i="1"/>
  <c r="B46" i="1"/>
  <c r="B36" i="1"/>
  <c r="B34" i="1"/>
  <c r="B33" i="1"/>
  <c r="B32" i="1"/>
  <c r="B30" i="1"/>
  <c r="B28" i="1"/>
  <c r="B26" i="1"/>
  <c r="B24" i="1"/>
  <c r="B19" i="1"/>
  <c r="B18" i="1"/>
  <c r="B17" i="1"/>
  <c r="B15" i="1"/>
  <c r="B13" i="1"/>
  <c r="B11" i="1"/>
  <c r="B10" i="1"/>
  <c r="B8" i="1"/>
  <c r="B42" i="1"/>
  <c r="B41" i="1"/>
  <c r="B40" i="1"/>
  <c r="B39" i="1"/>
  <c r="B37" i="1"/>
  <c r="B35" i="1"/>
  <c r="B31" i="1"/>
  <c r="B29" i="1"/>
  <c r="B27" i="1"/>
  <c r="B25" i="1"/>
  <c r="B23" i="1"/>
  <c r="B22" i="1"/>
  <c r="B21" i="1"/>
  <c r="B20" i="1"/>
  <c r="B16" i="1"/>
  <c r="B14" i="1"/>
  <c r="B12" i="1"/>
  <c r="B9" i="1"/>
  <c r="B45" i="1"/>
</calcChain>
</file>

<file path=xl/sharedStrings.xml><?xml version="1.0" encoding="utf-8"?>
<sst xmlns="http://schemas.openxmlformats.org/spreadsheetml/2006/main" count="18" uniqueCount="17">
  <si>
    <t>g</t>
  </si>
  <si>
    <t>Patient</t>
  </si>
  <si>
    <t>Verdünnung Insulin: 10 U/ml</t>
  </si>
  <si>
    <t>Gewünschte         Zufuhr</t>
  </si>
  <si>
    <t>Effektive Rate    (10x verdünnt)</t>
  </si>
  <si>
    <t>Laufrate</t>
  </si>
  <si>
    <t>U/kg/h</t>
  </si>
  <si>
    <t>U/h</t>
  </si>
  <si>
    <t>ml/h</t>
  </si>
  <si>
    <t>Verdünnung Insulin</t>
  </si>
  <si>
    <t>10 U/ml</t>
  </si>
  <si>
    <t>1. Änderung des aktuellen Gewichtes</t>
  </si>
  <si>
    <t>2. Reservoir- u. Nadelwechsel</t>
  </si>
  <si>
    <r>
      <t xml:space="preserve">AUFPASSEN: die angezeigte </t>
    </r>
    <r>
      <rPr>
        <i/>
        <sz val="12"/>
        <color theme="1"/>
        <rFont val="Arial Nova Light"/>
        <family val="2"/>
      </rPr>
      <t>Aktuelle Rate</t>
    </r>
    <r>
      <rPr>
        <sz val="12"/>
        <color theme="1"/>
        <rFont val="Arial Nova Light"/>
        <family val="2"/>
      </rPr>
      <t xml:space="preserve"> ist 10x höher als die effektive Rate !!</t>
    </r>
  </si>
  <si>
    <t xml:space="preserve">Neu ausdrucken bei: </t>
  </si>
  <si>
    <r>
      <rPr>
        <sz val="10"/>
        <color theme="1"/>
        <rFont val="Arial Nova Light"/>
        <family val="2"/>
      </rPr>
      <t>Anzeige Insulinpumpe</t>
    </r>
    <r>
      <rPr>
        <b/>
        <sz val="10"/>
        <color theme="1"/>
        <rFont val="Arial Nova Light"/>
        <family val="2"/>
      </rPr>
      <t xml:space="preserve"> </t>
    </r>
    <r>
      <rPr>
        <b/>
        <i/>
        <sz val="10"/>
        <color theme="1"/>
        <rFont val="Arial Nova Light"/>
        <family val="2"/>
      </rPr>
      <t>Aktuelle Rate</t>
    </r>
  </si>
  <si>
    <r>
      <rPr>
        <sz val="12"/>
        <color rgb="FFFF0000"/>
        <rFont val="Arial Nova Light"/>
        <family val="2"/>
      </rPr>
      <t>Gewicht</t>
    </r>
    <r>
      <rPr>
        <sz val="10"/>
        <color rgb="FFFF0000"/>
        <rFont val="Arial Nova Light"/>
        <family val="2"/>
      </rPr>
      <t xml:space="preserve"> (aktuell)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</si>
</sst>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theme="1"/>
      <name val="Arial Nova Light"/>
      <family val="2"/>
    </font>
    <font>
      <sz val="11"/>
      <color theme="1"/>
      <name val="Arial Nova Light"/>
      <family val="2"/>
    </font>
    <font>
      <sz val="10"/>
      <color theme="0" tint="-0.14999847407452621"/>
      <name val="Arial Nova Light"/>
      <family val="2"/>
    </font>
    <font>
      <sz val="12"/>
      <color theme="1"/>
      <name val="Arial Nova Light"/>
      <family val="2"/>
    </font>
    <font>
      <sz val="9"/>
      <color theme="1" tint="0.499984740745262"/>
      <name val="Arial Nova Light"/>
      <family val="2"/>
    </font>
    <font>
      <sz val="9"/>
      <color theme="0" tint="-0.249977111117893"/>
      <name val="Arial Nova Light"/>
      <family val="2"/>
    </font>
    <font>
      <i/>
      <sz val="9"/>
      <color theme="1" tint="0.499984740745262"/>
      <name val="Arial Nova Light"/>
      <family val="2"/>
    </font>
    <font>
      <sz val="14"/>
      <color rgb="FFFF0000"/>
      <name val="Arial Nova Light"/>
      <family val="2"/>
    </font>
    <font>
      <i/>
      <sz val="12"/>
      <color theme="1"/>
      <name val="Arial Nova Light"/>
      <family val="2"/>
    </font>
    <font>
      <sz val="14"/>
      <color theme="2" tint="-9.9978637043366805E-2"/>
      <name val="Arial Nova Light"/>
      <family val="2"/>
    </font>
    <font>
      <sz val="9"/>
      <color theme="1"/>
      <name val="Calibri"/>
      <family val="2"/>
      <scheme val="minor"/>
    </font>
    <font>
      <b/>
      <sz val="10"/>
      <color theme="1"/>
      <name val="Arial Nova Light"/>
      <family val="2"/>
    </font>
    <font>
      <b/>
      <sz val="11"/>
      <color theme="1"/>
      <name val="Calibri"/>
      <family val="2"/>
      <scheme val="minor"/>
    </font>
    <font>
      <sz val="20"/>
      <color rgb="FFFF0000"/>
      <name val="Arial Nova Light"/>
      <family val="2"/>
    </font>
    <font>
      <sz val="10"/>
      <color rgb="FFFF0000"/>
      <name val="Arial Nova Light"/>
      <family val="2"/>
    </font>
    <font>
      <sz val="16"/>
      <color theme="1"/>
      <name val="Arial Nova Light"/>
      <family val="2"/>
    </font>
    <font>
      <sz val="16"/>
      <color theme="1"/>
      <name val="Calibri"/>
      <family val="2"/>
      <scheme val="minor"/>
    </font>
    <font>
      <b/>
      <i/>
      <sz val="10"/>
      <color theme="1"/>
      <name val="Arial Nova Light"/>
      <family val="2"/>
    </font>
    <font>
      <sz val="12"/>
      <color rgb="FFFF0000"/>
      <name val="Arial Nova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E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4" fontId="6" fillId="2" borderId="3" xfId="0" applyNumberFormat="1" applyFont="1" applyFill="1" applyBorder="1"/>
    <xf numFmtId="0" fontId="4" fillId="2" borderId="4" xfId="0" applyFont="1" applyFill="1" applyBorder="1" applyAlignment="1">
      <alignment horizontal="center"/>
    </xf>
    <xf numFmtId="0" fontId="9" fillId="2" borderId="4" xfId="0" applyFont="1" applyFill="1" applyBorder="1"/>
    <xf numFmtId="164" fontId="4" fillId="2" borderId="3" xfId="0" applyNumberFormat="1" applyFont="1" applyFill="1" applyBorder="1" applyAlignment="1">
      <alignment horizontal="center"/>
    </xf>
    <xf numFmtId="165" fontId="10" fillId="2" borderId="4" xfId="0" applyNumberFormat="1" applyFont="1" applyFill="1" applyBorder="1" applyAlignment="1">
      <alignment horizontal="center"/>
    </xf>
    <xf numFmtId="166" fontId="5" fillId="0" borderId="0" xfId="0" applyNumberFormat="1" applyFont="1"/>
    <xf numFmtId="164" fontId="4" fillId="2" borderId="1" xfId="0" applyNumberFormat="1" applyFont="1" applyFill="1" applyBorder="1" applyAlignment="1">
      <alignment horizontal="center"/>
    </xf>
    <xf numFmtId="165" fontId="10" fillId="2" borderId="5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164" fontId="4" fillId="2" borderId="4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/>
    </xf>
    <xf numFmtId="165" fontId="4" fillId="2" borderId="4" xfId="0" applyNumberFormat="1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7" fillId="3" borderId="15" xfId="0" applyFont="1" applyFill="1" applyBorder="1" applyAlignment="1" applyProtection="1">
      <alignment vertical="center"/>
      <protection locked="0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7" fillId="4" borderId="15" xfId="0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26" xfId="0" applyFont="1" applyBorder="1" applyAlignment="1">
      <alignment horizontal="left"/>
    </xf>
    <xf numFmtId="0" fontId="15" fillId="0" borderId="5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3" fillId="0" borderId="19" xfId="0" applyFont="1" applyBorder="1" applyAlignment="1">
      <alignment horizontal="center" vertical="center"/>
    </xf>
    <xf numFmtId="0" fontId="0" fillId="0" borderId="9" xfId="0" applyBorder="1"/>
    <xf numFmtId="0" fontId="1" fillId="0" borderId="0" xfId="0" applyFont="1" applyProtection="1">
      <protection locked="0"/>
    </xf>
    <xf numFmtId="0" fontId="0" fillId="0" borderId="10" xfId="0" applyBorder="1"/>
    <xf numFmtId="0" fontId="7" fillId="0" borderId="20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7" fillId="0" borderId="27" xfId="0" applyFont="1" applyBorder="1" applyAlignment="1">
      <alignment horizontal="left" vertical="center"/>
    </xf>
    <xf numFmtId="0" fontId="0" fillId="0" borderId="22" xfId="0" applyBorder="1"/>
    <xf numFmtId="0" fontId="0" fillId="0" borderId="23" xfId="0" applyBorder="1"/>
    <xf numFmtId="0" fontId="19" fillId="5" borderId="21" xfId="0" applyFont="1" applyFill="1" applyBorder="1" applyAlignment="1">
      <alignment horizontal="center" vertical="center"/>
    </xf>
    <xf numFmtId="0" fontId="20" fillId="0" borderId="22" xfId="0" applyFont="1" applyBorder="1"/>
    <xf numFmtId="0" fontId="20" fillId="0" borderId="23" xfId="0" applyFont="1" applyBorder="1"/>
    <xf numFmtId="0" fontId="20" fillId="0" borderId="24" xfId="0" applyFont="1" applyBorder="1"/>
    <xf numFmtId="0" fontId="20" fillId="0" borderId="0" xfId="0" applyFont="1" applyProtection="1">
      <protection locked="0"/>
    </xf>
    <xf numFmtId="0" fontId="20" fillId="0" borderId="4" xfId="0" applyFont="1" applyBorder="1" applyProtection="1">
      <protection locked="0"/>
    </xf>
    <xf numFmtId="0" fontId="19" fillId="5" borderId="1" xfId="0" applyFont="1" applyFill="1" applyBorder="1" applyAlignment="1">
      <alignment horizontal="center" vertical="top"/>
    </xf>
    <xf numFmtId="0" fontId="20" fillId="0" borderId="4" xfId="0" applyFont="1" applyBorder="1"/>
    <xf numFmtId="0" fontId="20" fillId="0" borderId="25" xfId="0" applyFont="1" applyBorder="1"/>
    <xf numFmtId="0" fontId="20" fillId="0" borderId="26" xfId="0" applyFont="1" applyBorder="1"/>
    <xf numFmtId="0" fontId="20" fillId="0" borderId="5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0"/>
  <sheetViews>
    <sheetView tabSelected="1" zoomScaleNormal="100" workbookViewId="0">
      <selection activeCell="D13" sqref="D13"/>
    </sheetView>
  </sheetViews>
  <sheetFormatPr baseColWidth="10" defaultColWidth="8.83203125" defaultRowHeight="15" x14ac:dyDescent="0.2"/>
  <cols>
    <col min="1" max="1" width="1" style="1" customWidth="1"/>
    <col min="2" max="4" width="14.6640625" style="1" customWidth="1"/>
    <col min="5" max="5" width="6.83203125" style="1" customWidth="1"/>
    <col min="6" max="6" width="1.33203125" style="1" customWidth="1"/>
    <col min="7" max="8" width="8.83203125" style="1" customWidth="1"/>
    <col min="9" max="9" width="11.83203125" style="1" customWidth="1"/>
    <col min="10" max="10" width="8.83203125" style="1" customWidth="1"/>
    <col min="11" max="16384" width="8.83203125" style="1"/>
  </cols>
  <sheetData>
    <row r="1" spans="2:12" ht="5" customHeight="1" thickBot="1" x14ac:dyDescent="0.25"/>
    <row r="2" spans="2:12" ht="33.75" customHeight="1" thickBot="1" x14ac:dyDescent="0.25">
      <c r="B2" s="22" t="s">
        <v>16</v>
      </c>
      <c r="C2" s="30">
        <v>546</v>
      </c>
      <c r="D2" s="33" t="s">
        <v>0</v>
      </c>
      <c r="E2" s="23"/>
      <c r="F2" s="3"/>
      <c r="G2" s="45" t="s">
        <v>1</v>
      </c>
      <c r="H2" s="40"/>
      <c r="I2" s="41"/>
    </row>
    <row r="3" spans="2:12" s="2" customFormat="1" ht="23" hidden="1" customHeight="1" x14ac:dyDescent="0.2">
      <c r="B3" s="49" t="s">
        <v>2</v>
      </c>
      <c r="C3" s="50"/>
      <c r="D3" s="50"/>
      <c r="E3" s="51"/>
      <c r="F3" s="4"/>
      <c r="G3" s="46"/>
      <c r="H3" s="47"/>
      <c r="I3" s="48"/>
      <c r="L3" s="5"/>
    </row>
    <row r="4" spans="2:12" ht="50" customHeight="1" thickBot="1" x14ac:dyDescent="0.25">
      <c r="B4" s="37" t="s">
        <v>3</v>
      </c>
      <c r="C4" s="36" t="s">
        <v>15</v>
      </c>
      <c r="D4" s="38" t="s">
        <v>4</v>
      </c>
      <c r="E4" s="6" t="s">
        <v>5</v>
      </c>
      <c r="F4" s="3"/>
      <c r="G4" s="42"/>
      <c r="H4" s="43"/>
      <c r="I4" s="44"/>
    </row>
    <row r="5" spans="2:12" s="2" customFormat="1" ht="17" customHeight="1" x14ac:dyDescent="0.2">
      <c r="B5" s="7" t="s">
        <v>6</v>
      </c>
      <c r="C5" s="8" t="s">
        <v>7</v>
      </c>
      <c r="D5" s="8" t="s">
        <v>7</v>
      </c>
      <c r="E5" s="9" t="s">
        <v>8</v>
      </c>
      <c r="F5" s="4"/>
    </row>
    <row r="6" spans="2:12" ht="25" hidden="1" customHeight="1" thickBot="1" x14ac:dyDescent="0.25">
      <c r="B6" s="10">
        <f>10/$C$2*1000</f>
        <v>18.315018315018317</v>
      </c>
      <c r="C6" s="11"/>
      <c r="D6" s="11"/>
      <c r="E6" s="12">
        <v>100</v>
      </c>
      <c r="F6" s="3"/>
    </row>
    <row r="7" spans="2:12" ht="15" customHeight="1" x14ac:dyDescent="0.2">
      <c r="B7" s="13">
        <f t="shared" ref="B7:B47" si="0">$E7*B$6</f>
        <v>4.5787545787545798E-3</v>
      </c>
      <c r="C7" s="20">
        <v>2.5000000000000001E-2</v>
      </c>
      <c r="D7" s="24">
        <f t="shared" ref="D7:D47" si="1">C7/10</f>
        <v>2.5000000000000001E-3</v>
      </c>
      <c r="E7" s="14">
        <f t="shared" ref="E7:E47" si="2">C7/E$6</f>
        <v>2.5000000000000001E-4</v>
      </c>
      <c r="F7" s="3"/>
      <c r="G7" s="31"/>
      <c r="H7" s="32"/>
      <c r="I7" s="32"/>
    </row>
    <row r="8" spans="2:12" x14ac:dyDescent="0.2">
      <c r="B8" s="13">
        <f t="shared" si="0"/>
        <v>9.1575091575091597E-3</v>
      </c>
      <c r="C8" s="20">
        <v>0.05</v>
      </c>
      <c r="D8" s="24">
        <f t="shared" si="1"/>
        <v>5.0000000000000001E-3</v>
      </c>
      <c r="E8" s="14">
        <f t="shared" si="2"/>
        <v>5.0000000000000001E-4</v>
      </c>
      <c r="F8" s="3"/>
      <c r="G8" s="55" t="s">
        <v>9</v>
      </c>
      <c r="H8" s="56"/>
      <c r="I8" s="57"/>
    </row>
    <row r="9" spans="2:12" x14ac:dyDescent="0.2">
      <c r="B9" s="13">
        <f t="shared" si="0"/>
        <v>1.3736263736263738E-2</v>
      </c>
      <c r="C9" s="20">
        <v>7.4999999999999997E-2</v>
      </c>
      <c r="D9" s="24">
        <f t="shared" si="1"/>
        <v>7.4999999999999997E-3</v>
      </c>
      <c r="E9" s="14">
        <f t="shared" si="2"/>
        <v>7.5000000000000002E-4</v>
      </c>
      <c r="F9" s="3"/>
      <c r="G9" s="58"/>
      <c r="H9" s="59"/>
      <c r="I9" s="60"/>
    </row>
    <row r="10" spans="2:12" x14ac:dyDescent="0.2">
      <c r="B10" s="13">
        <f t="shared" si="0"/>
        <v>1.8315018315018319E-2</v>
      </c>
      <c r="C10" s="20">
        <v>0.1</v>
      </c>
      <c r="D10" s="24">
        <f t="shared" si="1"/>
        <v>0.01</v>
      </c>
      <c r="E10" s="14">
        <f t="shared" si="2"/>
        <v>1E-3</v>
      </c>
      <c r="F10" s="3"/>
      <c r="G10" s="61" t="s">
        <v>10</v>
      </c>
      <c r="H10" s="59"/>
      <c r="I10" s="62"/>
    </row>
    <row r="11" spans="2:12" x14ac:dyDescent="0.2">
      <c r="B11" s="13">
        <f t="shared" si="0"/>
        <v>2.2893772893772896E-2</v>
      </c>
      <c r="C11" s="20">
        <v>0.125</v>
      </c>
      <c r="D11" s="24">
        <f t="shared" si="1"/>
        <v>1.2500000000000001E-2</v>
      </c>
      <c r="E11" s="14">
        <f t="shared" si="2"/>
        <v>1.25E-3</v>
      </c>
      <c r="F11" s="3"/>
      <c r="G11" s="63"/>
      <c r="H11" s="64"/>
      <c r="I11" s="65"/>
    </row>
    <row r="12" spans="2:12" ht="16" customHeight="1" x14ac:dyDescent="0.2">
      <c r="B12" s="13">
        <f t="shared" si="0"/>
        <v>2.7472527472527476E-2</v>
      </c>
      <c r="C12" s="20">
        <v>0.15</v>
      </c>
      <c r="D12" s="24">
        <f t="shared" si="1"/>
        <v>1.4999999999999999E-2</v>
      </c>
      <c r="E12" s="14">
        <f t="shared" si="2"/>
        <v>1.5E-3</v>
      </c>
      <c r="F12" s="3"/>
      <c r="G12" s="25"/>
      <c r="H12" s="25"/>
      <c r="I12" s="25"/>
    </row>
    <row r="13" spans="2:12" x14ac:dyDescent="0.2">
      <c r="B13" s="13">
        <f t="shared" si="0"/>
        <v>3.2051282051282055E-2</v>
      </c>
      <c r="C13" s="20">
        <v>0.17499999999999999</v>
      </c>
      <c r="D13" s="24">
        <f t="shared" si="1"/>
        <v>1.7499999999999998E-2</v>
      </c>
      <c r="E13" s="14">
        <f t="shared" si="2"/>
        <v>1.7499999999999998E-3</v>
      </c>
      <c r="F13" s="15"/>
      <c r="G13" s="25"/>
      <c r="H13" s="25"/>
      <c r="I13" s="25"/>
    </row>
    <row r="14" spans="2:12" ht="16" customHeight="1" x14ac:dyDescent="0.2">
      <c r="B14" s="13">
        <f t="shared" si="0"/>
        <v>3.6630036630036639E-2</v>
      </c>
      <c r="C14" s="20">
        <v>0.2</v>
      </c>
      <c r="D14" s="24">
        <f t="shared" si="1"/>
        <v>0.02</v>
      </c>
      <c r="E14" s="14">
        <f t="shared" si="2"/>
        <v>2E-3</v>
      </c>
      <c r="F14" s="3"/>
      <c r="G14" s="52" t="s">
        <v>14</v>
      </c>
      <c r="H14" s="53"/>
      <c r="I14" s="54"/>
    </row>
    <row r="15" spans="2:12" x14ac:dyDescent="0.2">
      <c r="B15" s="13">
        <f t="shared" si="0"/>
        <v>4.1208791208791222E-2</v>
      </c>
      <c r="C15" s="20">
        <v>0.22500000000000001</v>
      </c>
      <c r="D15" s="24">
        <f t="shared" si="1"/>
        <v>2.2499999999999999E-2</v>
      </c>
      <c r="E15" s="14">
        <f t="shared" si="2"/>
        <v>2.2500000000000003E-3</v>
      </c>
      <c r="F15" s="3"/>
      <c r="G15" s="26" t="s">
        <v>11</v>
      </c>
      <c r="H15" s="34"/>
      <c r="I15" s="27"/>
    </row>
    <row r="16" spans="2:12" x14ac:dyDescent="0.2">
      <c r="B16" s="13">
        <f t="shared" si="0"/>
        <v>4.5787545787545791E-2</v>
      </c>
      <c r="C16" s="20">
        <v>0.25</v>
      </c>
      <c r="D16" s="24">
        <f t="shared" si="1"/>
        <v>2.5000000000000001E-2</v>
      </c>
      <c r="E16" s="14">
        <f t="shared" si="2"/>
        <v>2.5000000000000001E-3</v>
      </c>
      <c r="F16" s="3"/>
      <c r="G16" s="28" t="s">
        <v>12</v>
      </c>
      <c r="H16" s="35"/>
      <c r="I16" s="29"/>
    </row>
    <row r="17" spans="2:6" x14ac:dyDescent="0.2">
      <c r="B17" s="13">
        <f t="shared" si="0"/>
        <v>5.0366300366300375E-2</v>
      </c>
      <c r="C17" s="20">
        <v>0.27500000000000002</v>
      </c>
      <c r="D17" s="24">
        <f t="shared" si="1"/>
        <v>2.7500000000000004E-2</v>
      </c>
      <c r="E17" s="14">
        <f t="shared" si="2"/>
        <v>2.7500000000000003E-3</v>
      </c>
      <c r="F17" s="3"/>
    </row>
    <row r="18" spans="2:6" x14ac:dyDescent="0.2">
      <c r="B18" s="13">
        <f t="shared" si="0"/>
        <v>5.4945054945054951E-2</v>
      </c>
      <c r="C18" s="20">
        <v>0.3</v>
      </c>
      <c r="D18" s="24">
        <f t="shared" si="1"/>
        <v>0.03</v>
      </c>
      <c r="E18" s="14">
        <f t="shared" si="2"/>
        <v>3.0000000000000001E-3</v>
      </c>
      <c r="F18" s="3"/>
    </row>
    <row r="19" spans="2:6" x14ac:dyDescent="0.2">
      <c r="B19" s="13">
        <f t="shared" si="0"/>
        <v>5.9523809523809534E-2</v>
      </c>
      <c r="C19" s="20">
        <v>0.32500000000000001</v>
      </c>
      <c r="D19" s="24">
        <f t="shared" si="1"/>
        <v>3.2500000000000001E-2</v>
      </c>
      <c r="E19" s="14">
        <f t="shared" si="2"/>
        <v>3.2500000000000003E-3</v>
      </c>
      <c r="F19" s="3"/>
    </row>
    <row r="20" spans="2:6" x14ac:dyDescent="0.2">
      <c r="B20" s="13">
        <f t="shared" si="0"/>
        <v>6.4102564102564111E-2</v>
      </c>
      <c r="C20" s="20">
        <v>0.35</v>
      </c>
      <c r="D20" s="24">
        <f t="shared" si="1"/>
        <v>3.4999999999999996E-2</v>
      </c>
      <c r="E20" s="14">
        <f t="shared" si="2"/>
        <v>3.4999999999999996E-3</v>
      </c>
      <c r="F20" s="3"/>
    </row>
    <row r="21" spans="2:6" x14ac:dyDescent="0.2">
      <c r="B21" s="13">
        <f t="shared" si="0"/>
        <v>6.8681318681318687E-2</v>
      </c>
      <c r="C21" s="20">
        <v>0.375</v>
      </c>
      <c r="D21" s="24">
        <f t="shared" si="1"/>
        <v>3.7499999999999999E-2</v>
      </c>
      <c r="E21" s="14">
        <f t="shared" si="2"/>
        <v>3.7499999999999999E-3</v>
      </c>
      <c r="F21" s="3"/>
    </row>
    <row r="22" spans="2:6" x14ac:dyDescent="0.2">
      <c r="B22" s="13">
        <f t="shared" si="0"/>
        <v>7.3260073260073277E-2</v>
      </c>
      <c r="C22" s="20">
        <v>0.4</v>
      </c>
      <c r="D22" s="24">
        <f t="shared" si="1"/>
        <v>0.04</v>
      </c>
      <c r="E22" s="14">
        <f t="shared" si="2"/>
        <v>4.0000000000000001E-3</v>
      </c>
      <c r="F22" s="3"/>
    </row>
    <row r="23" spans="2:6" x14ac:dyDescent="0.2">
      <c r="B23" s="13">
        <f t="shared" si="0"/>
        <v>7.7838827838827854E-2</v>
      </c>
      <c r="C23" s="20">
        <v>0.42499999999999999</v>
      </c>
      <c r="D23" s="24">
        <f t="shared" si="1"/>
        <v>4.2499999999999996E-2</v>
      </c>
      <c r="E23" s="14">
        <f t="shared" si="2"/>
        <v>4.2500000000000003E-3</v>
      </c>
      <c r="F23" s="3"/>
    </row>
    <row r="24" spans="2:6" x14ac:dyDescent="0.2">
      <c r="B24" s="13">
        <f t="shared" si="0"/>
        <v>8.2417582417582444E-2</v>
      </c>
      <c r="C24" s="20">
        <v>0.45</v>
      </c>
      <c r="D24" s="24">
        <f t="shared" si="1"/>
        <v>4.4999999999999998E-2</v>
      </c>
      <c r="E24" s="14">
        <f t="shared" si="2"/>
        <v>4.5000000000000005E-3</v>
      </c>
      <c r="F24" s="3"/>
    </row>
    <row r="25" spans="2:6" x14ac:dyDescent="0.2">
      <c r="B25" s="13">
        <f t="shared" si="0"/>
        <v>9.1575091575091583E-2</v>
      </c>
      <c r="C25" s="20">
        <v>0.5</v>
      </c>
      <c r="D25" s="24">
        <f t="shared" si="1"/>
        <v>0.05</v>
      </c>
      <c r="E25" s="14">
        <f t="shared" si="2"/>
        <v>5.0000000000000001E-3</v>
      </c>
      <c r="F25" s="3"/>
    </row>
    <row r="26" spans="2:6" x14ac:dyDescent="0.2">
      <c r="B26" s="13">
        <f t="shared" si="0"/>
        <v>0.1098901098901099</v>
      </c>
      <c r="C26" s="20">
        <v>0.6</v>
      </c>
      <c r="D26" s="24">
        <f t="shared" si="1"/>
        <v>0.06</v>
      </c>
      <c r="E26" s="14">
        <f t="shared" si="2"/>
        <v>6.0000000000000001E-3</v>
      </c>
      <c r="F26" s="3"/>
    </row>
    <row r="27" spans="2:6" x14ac:dyDescent="0.2">
      <c r="B27" s="13">
        <f t="shared" si="0"/>
        <v>0.12820512820512822</v>
      </c>
      <c r="C27" s="20">
        <v>0.7</v>
      </c>
      <c r="D27" s="24">
        <f t="shared" si="1"/>
        <v>6.9999999999999993E-2</v>
      </c>
      <c r="E27" s="14">
        <f t="shared" si="2"/>
        <v>6.9999999999999993E-3</v>
      </c>
      <c r="F27" s="3"/>
    </row>
    <row r="28" spans="2:6" x14ac:dyDescent="0.2">
      <c r="B28" s="13">
        <f t="shared" si="0"/>
        <v>0.14652014652014655</v>
      </c>
      <c r="C28" s="20">
        <v>0.8</v>
      </c>
      <c r="D28" s="24">
        <f t="shared" si="1"/>
        <v>0.08</v>
      </c>
      <c r="E28" s="14">
        <f t="shared" si="2"/>
        <v>8.0000000000000002E-3</v>
      </c>
      <c r="F28" s="3"/>
    </row>
    <row r="29" spans="2:6" x14ac:dyDescent="0.2">
      <c r="B29" s="13">
        <f t="shared" si="0"/>
        <v>0.16483516483516489</v>
      </c>
      <c r="C29" s="20">
        <v>0.9</v>
      </c>
      <c r="D29" s="24">
        <f t="shared" si="1"/>
        <v>0.09</v>
      </c>
      <c r="E29" s="14">
        <f t="shared" si="2"/>
        <v>9.0000000000000011E-3</v>
      </c>
      <c r="F29" s="3"/>
    </row>
    <row r="30" spans="2:6" x14ac:dyDescent="0.2">
      <c r="B30" s="13">
        <f t="shared" si="0"/>
        <v>0.18315018315018317</v>
      </c>
      <c r="C30" s="20">
        <v>1</v>
      </c>
      <c r="D30" s="24">
        <f t="shared" si="1"/>
        <v>0.1</v>
      </c>
      <c r="E30" s="14">
        <f t="shared" si="2"/>
        <v>0.01</v>
      </c>
      <c r="F30" s="3"/>
    </row>
    <row r="31" spans="2:6" x14ac:dyDescent="0.2">
      <c r="B31" s="13">
        <f t="shared" si="0"/>
        <v>0.2197802197802198</v>
      </c>
      <c r="C31" s="20">
        <v>1.2</v>
      </c>
      <c r="D31" s="24">
        <f t="shared" si="1"/>
        <v>0.12</v>
      </c>
      <c r="E31" s="14">
        <f t="shared" si="2"/>
        <v>1.2E-2</v>
      </c>
      <c r="F31" s="3"/>
    </row>
    <row r="32" spans="2:6" x14ac:dyDescent="0.2">
      <c r="B32" s="13">
        <f t="shared" si="0"/>
        <v>0.25641025641025644</v>
      </c>
      <c r="C32" s="20">
        <v>1.4</v>
      </c>
      <c r="D32" s="24">
        <f t="shared" si="1"/>
        <v>0.13999999999999999</v>
      </c>
      <c r="E32" s="14">
        <f t="shared" si="2"/>
        <v>1.3999999999999999E-2</v>
      </c>
      <c r="F32" s="3"/>
    </row>
    <row r="33" spans="2:6" x14ac:dyDescent="0.2">
      <c r="B33" s="13">
        <f t="shared" si="0"/>
        <v>0.29304029304029311</v>
      </c>
      <c r="C33" s="20">
        <v>1.6</v>
      </c>
      <c r="D33" s="24">
        <f t="shared" si="1"/>
        <v>0.16</v>
      </c>
      <c r="E33" s="14">
        <f t="shared" si="2"/>
        <v>1.6E-2</v>
      </c>
      <c r="F33" s="3"/>
    </row>
    <row r="34" spans="2:6" x14ac:dyDescent="0.2">
      <c r="B34" s="13">
        <f t="shared" si="0"/>
        <v>0.32967032967032978</v>
      </c>
      <c r="C34" s="20">
        <v>1.8</v>
      </c>
      <c r="D34" s="24">
        <f t="shared" si="1"/>
        <v>0.18</v>
      </c>
      <c r="E34" s="14">
        <f t="shared" si="2"/>
        <v>1.8000000000000002E-2</v>
      </c>
      <c r="F34" s="3"/>
    </row>
    <row r="35" spans="2:6" x14ac:dyDescent="0.2">
      <c r="B35" s="13">
        <f t="shared" si="0"/>
        <v>0.36630036630036633</v>
      </c>
      <c r="C35" s="20">
        <v>2</v>
      </c>
      <c r="D35" s="24">
        <f t="shared" si="1"/>
        <v>0.2</v>
      </c>
      <c r="E35" s="14">
        <f t="shared" si="2"/>
        <v>0.02</v>
      </c>
      <c r="F35" s="3"/>
    </row>
    <row r="36" spans="2:6" x14ac:dyDescent="0.2">
      <c r="B36" s="13">
        <f t="shared" si="0"/>
        <v>0.45787545787545797</v>
      </c>
      <c r="C36" s="20">
        <v>2.5</v>
      </c>
      <c r="D36" s="24">
        <f t="shared" si="1"/>
        <v>0.25</v>
      </c>
      <c r="E36" s="14">
        <f t="shared" si="2"/>
        <v>2.5000000000000001E-2</v>
      </c>
      <c r="F36" s="3"/>
    </row>
    <row r="37" spans="2:6" x14ac:dyDescent="0.2">
      <c r="B37" s="13">
        <f t="shared" si="0"/>
        <v>0.5494505494505495</v>
      </c>
      <c r="C37" s="20">
        <v>3</v>
      </c>
      <c r="D37" s="24">
        <f t="shared" si="1"/>
        <v>0.3</v>
      </c>
      <c r="E37" s="14">
        <f t="shared" si="2"/>
        <v>0.03</v>
      </c>
      <c r="F37" s="3"/>
    </row>
    <row r="38" spans="2:6" x14ac:dyDescent="0.2">
      <c r="B38" s="13">
        <f t="shared" si="0"/>
        <v>0.64102564102564119</v>
      </c>
      <c r="C38" s="20">
        <v>3.5</v>
      </c>
      <c r="D38" s="24">
        <f t="shared" si="1"/>
        <v>0.35</v>
      </c>
      <c r="E38" s="14">
        <f t="shared" si="2"/>
        <v>3.5000000000000003E-2</v>
      </c>
      <c r="F38" s="3"/>
    </row>
    <row r="39" spans="2:6" x14ac:dyDescent="0.2">
      <c r="B39" s="13">
        <f t="shared" si="0"/>
        <v>0.73260073260073266</v>
      </c>
      <c r="C39" s="20">
        <v>4</v>
      </c>
      <c r="D39" s="24">
        <f t="shared" si="1"/>
        <v>0.4</v>
      </c>
      <c r="E39" s="14">
        <f t="shared" si="2"/>
        <v>0.04</v>
      </c>
      <c r="F39" s="3"/>
    </row>
    <row r="40" spans="2:6" x14ac:dyDescent="0.2">
      <c r="B40" s="13">
        <f t="shared" si="0"/>
        <v>0.82417582417582425</v>
      </c>
      <c r="C40" s="20">
        <v>4.5</v>
      </c>
      <c r="D40" s="24">
        <f t="shared" si="1"/>
        <v>0.45</v>
      </c>
      <c r="E40" s="14">
        <f t="shared" si="2"/>
        <v>4.4999999999999998E-2</v>
      </c>
      <c r="F40" s="3"/>
    </row>
    <row r="41" spans="2:6" x14ac:dyDescent="0.2">
      <c r="B41" s="13">
        <f t="shared" si="0"/>
        <v>0.91575091575091594</v>
      </c>
      <c r="C41" s="20">
        <v>5</v>
      </c>
      <c r="D41" s="24">
        <f t="shared" si="1"/>
        <v>0.5</v>
      </c>
      <c r="E41" s="14">
        <f t="shared" si="2"/>
        <v>0.05</v>
      </c>
      <c r="F41" s="3"/>
    </row>
    <row r="42" spans="2:6" x14ac:dyDescent="0.2">
      <c r="B42" s="13">
        <f t="shared" si="0"/>
        <v>1.0073260073260075</v>
      </c>
      <c r="C42" s="20">
        <v>5.5</v>
      </c>
      <c r="D42" s="24">
        <f t="shared" si="1"/>
        <v>0.55000000000000004</v>
      </c>
      <c r="E42" s="14">
        <f t="shared" si="2"/>
        <v>5.5E-2</v>
      </c>
      <c r="F42" s="3"/>
    </row>
    <row r="43" spans="2:6" x14ac:dyDescent="0.2">
      <c r="B43" s="13">
        <f t="shared" si="0"/>
        <v>1.098901098901099</v>
      </c>
      <c r="C43" s="20">
        <v>6</v>
      </c>
      <c r="D43" s="24">
        <f t="shared" si="1"/>
        <v>0.6</v>
      </c>
      <c r="E43" s="14">
        <f t="shared" si="2"/>
        <v>0.06</v>
      </c>
      <c r="F43" s="3"/>
    </row>
    <row r="44" spans="2:6" x14ac:dyDescent="0.2">
      <c r="B44" s="13">
        <f t="shared" si="0"/>
        <v>1.4652014652014653</v>
      </c>
      <c r="C44" s="20">
        <v>8</v>
      </c>
      <c r="D44" s="24">
        <f t="shared" si="1"/>
        <v>0.8</v>
      </c>
      <c r="E44" s="14">
        <f t="shared" si="2"/>
        <v>0.08</v>
      </c>
      <c r="F44" s="3"/>
    </row>
    <row r="45" spans="2:6" x14ac:dyDescent="0.2">
      <c r="B45" s="13">
        <f t="shared" si="0"/>
        <v>1.8315018315018319</v>
      </c>
      <c r="C45" s="20">
        <v>10</v>
      </c>
      <c r="D45" s="24">
        <f t="shared" si="1"/>
        <v>1</v>
      </c>
      <c r="E45" s="14">
        <f t="shared" si="2"/>
        <v>0.1</v>
      </c>
      <c r="F45" s="3"/>
    </row>
    <row r="46" spans="2:6" x14ac:dyDescent="0.2">
      <c r="B46" s="13">
        <f t="shared" si="0"/>
        <v>2.197802197802198</v>
      </c>
      <c r="C46" s="20">
        <v>12</v>
      </c>
      <c r="D46" s="24">
        <f t="shared" si="1"/>
        <v>1.2</v>
      </c>
      <c r="E46" s="14">
        <f t="shared" si="2"/>
        <v>0.12</v>
      </c>
      <c r="F46" s="3"/>
    </row>
    <row r="47" spans="2:6" x14ac:dyDescent="0.2">
      <c r="B47" s="16">
        <f t="shared" si="0"/>
        <v>2.9304029304029307</v>
      </c>
      <c r="C47" s="21">
        <v>16</v>
      </c>
      <c r="D47" s="24">
        <f t="shared" si="1"/>
        <v>1.6</v>
      </c>
      <c r="E47" s="17">
        <f t="shared" si="2"/>
        <v>0.16</v>
      </c>
      <c r="F47" s="3"/>
    </row>
    <row r="48" spans="2:6" ht="3" customHeight="1" thickBot="1" x14ac:dyDescent="0.25">
      <c r="B48" s="18"/>
      <c r="C48" s="18"/>
      <c r="D48" s="18"/>
      <c r="E48" s="19"/>
    </row>
    <row r="49" spans="2:9" ht="16" customHeight="1" thickBot="1" x14ac:dyDescent="0.25">
      <c r="B49" s="39" t="s">
        <v>13</v>
      </c>
      <c r="C49" s="40"/>
      <c r="D49" s="40"/>
      <c r="E49" s="40"/>
      <c r="F49" s="40"/>
      <c r="G49" s="40"/>
      <c r="H49" s="40"/>
      <c r="I49" s="41"/>
    </row>
    <row r="50" spans="2:9" ht="16" customHeight="1" thickBot="1" x14ac:dyDescent="0.25">
      <c r="B50" s="42"/>
      <c r="C50" s="43"/>
      <c r="D50" s="43"/>
      <c r="E50" s="43"/>
      <c r="F50" s="43"/>
      <c r="G50" s="43"/>
      <c r="H50" s="43"/>
      <c r="I50" s="44"/>
    </row>
  </sheetData>
  <sheetProtection algorithmName="SHA-512" hashValue="TY5/+09wXFMd11ncT5+ITaJPfaIPplrPRDueb3eWyblpcHEePd7r//5NKqZTYLMfZNJqF9J3MnGs2BrC1nbq2Q==" saltValue="DHFTyYdMXxHr3dweP4O80w==" spinCount="100000" sheet="1" objects="1" scenarios="1"/>
  <mergeCells count="6">
    <mergeCell ref="B49:I50"/>
    <mergeCell ref="G2:I4"/>
    <mergeCell ref="B3:E3"/>
    <mergeCell ref="G14:I14"/>
    <mergeCell ref="G8:I9"/>
    <mergeCell ref="G10:I11"/>
  </mergeCells>
  <conditionalFormatting sqref="B7:B47">
    <cfRule type="colorScale" priority="1">
      <colorScale>
        <cfvo type="num" val="5.0000000000000001E-3"/>
        <cfvo type="num" val="0.02"/>
        <cfvo type="num" val="0.5"/>
        <color rgb="FFFF0000"/>
        <color rgb="FF40E066"/>
        <color rgb="FFFF0000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Feuil1</vt:lpstr>
      <vt:lpstr>Feuil1!Area_stampa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Becocci</dc:creator>
  <cp:lastModifiedBy>Matteo Fontana</cp:lastModifiedBy>
  <cp:lastPrinted>2025-10-01T10:29:34Z</cp:lastPrinted>
  <dcterms:created xsi:type="dcterms:W3CDTF">2015-06-05T18:19:34Z</dcterms:created>
  <dcterms:modified xsi:type="dcterms:W3CDTF">2025-10-01T10:32:37Z</dcterms:modified>
</cp:coreProperties>
</file>